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tabRatio="674" activeTab="1"/>
  </bookViews>
  <sheets>
    <sheet name="Eng" sheetId="1" r:id="rId1"/>
    <sheet name="B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<sst xmlns="http://schemas.openxmlformats.org/spreadsheetml/2006/main" count="143" uniqueCount="88">
  <si>
    <t>№</t>
  </si>
  <si>
    <t>Property</t>
  </si>
  <si>
    <t>Building</t>
  </si>
  <si>
    <t>Floor</t>
  </si>
  <si>
    <t>Total Sq.m.</t>
  </si>
  <si>
    <t>Built-up area</t>
  </si>
  <si>
    <t>Discription</t>
  </si>
  <si>
    <t>Exposure</t>
  </si>
  <si>
    <t>Price</t>
  </si>
  <si>
    <t>West</t>
  </si>
  <si>
    <t>Terrace</t>
  </si>
  <si>
    <t>South and West</t>
  </si>
  <si>
    <t>South and North</t>
  </si>
  <si>
    <t>Cellar</t>
  </si>
  <si>
    <t>Waterfall</t>
  </si>
  <si>
    <t>Kitchenette with dining area and living room, two bedrooms, bathroom with toilet, toilet, corridor and a balcony.</t>
  </si>
  <si>
    <t>North and East</t>
  </si>
  <si>
    <t>Common parts</t>
  </si>
  <si>
    <t>Kitchenette with dining area and living room, bedroom, bathroom with toilet, corridor and two balconies.</t>
  </si>
  <si>
    <t>Apartment No.A5</t>
  </si>
  <si>
    <t>Kitchenette with dining area and living room, two bedrooms, bathroom with toilet, toilet, corridor and two balconies.</t>
  </si>
  <si>
    <t>Kitchenette with dining area and living room, two bedrooms, bathroom with toilet, toilet, corridor and two balconies</t>
  </si>
  <si>
    <t>Living room with kitchenette and dining area, two bedrooms, bathroom with toilet, toilet, laundry room, corridor and a balcony.</t>
  </si>
  <si>
    <t>Parking space No.3</t>
  </si>
  <si>
    <t>underground level</t>
  </si>
  <si>
    <t>Описание</t>
  </si>
  <si>
    <t>Обект</t>
  </si>
  <si>
    <t>Етаж</t>
  </si>
  <si>
    <t>Общо площ</t>
  </si>
  <si>
    <t>Идеални части</t>
  </si>
  <si>
    <t>Мазе</t>
  </si>
  <si>
    <t>Тераса</t>
  </si>
  <si>
    <t>Изложение</t>
  </si>
  <si>
    <t>Цена</t>
  </si>
  <si>
    <t>Апартамент No.A5</t>
  </si>
  <si>
    <t>Водопад</t>
  </si>
  <si>
    <t>Юг , Север</t>
  </si>
  <si>
    <t>Запад</t>
  </si>
  <si>
    <t>Кухненски бокс с трапезария и дневна, спалня, баня с тоалетна, мокро помещение, коридор и тераса.</t>
  </si>
  <si>
    <t>Apartment No.A6</t>
  </si>
  <si>
    <t>Apartment No.A7</t>
  </si>
  <si>
    <t>Apartment No.A8</t>
  </si>
  <si>
    <t>Apartment No.A9</t>
  </si>
  <si>
    <t>Apartment No.A10</t>
  </si>
  <si>
    <t>Apartment No.A11</t>
  </si>
  <si>
    <t>Апартамент No.A6</t>
  </si>
  <si>
    <t>Апартамент No.A7</t>
  </si>
  <si>
    <t>Апартамент No.A8</t>
  </si>
  <si>
    <t>Апартамент No.A9</t>
  </si>
  <si>
    <t>Апартамент No.A10</t>
  </si>
  <si>
    <t>Апартамент No.A11</t>
  </si>
  <si>
    <t>Магазин No.Б7</t>
  </si>
  <si>
    <t>партер и сутерен</t>
  </si>
  <si>
    <t>На партер- 69,50кв.м.;Търговско помещение, предверие към санитарен възел, санитарен възел и стълба към Сутерен- 45,95кв.м.- общо помещение</t>
  </si>
  <si>
    <t>Юг</t>
  </si>
  <si>
    <t>На партер- 55,80кв.м.;Търговско помещение, предверие към санитарен възел, санитарен възел и стълба към Сутерен- 43,24кв.м.- общо помещение</t>
  </si>
  <si>
    <t>Юг и Запад</t>
  </si>
  <si>
    <t>Shop No.Б7</t>
  </si>
  <si>
    <t>Shop No.Б9</t>
  </si>
  <si>
    <t>ground and undergorund floors</t>
  </si>
  <si>
    <t>Ground floor- 69,50sq.m.;Trade area, anterchamber to WC, WC and staircase to Underground level- 45,95sq.m.- trade area</t>
  </si>
  <si>
    <t>Ground floor- 55,80sq.m.;Trade area, anterchamber to WC, WC and staircase to Underground level- 43,24sq.m.- trade area</t>
  </si>
  <si>
    <t>South</t>
  </si>
  <si>
    <t>Магазин No.Б9</t>
  </si>
  <si>
    <t>Апартамент No.Б7</t>
  </si>
  <si>
    <t>Апартамент No.Б8</t>
  </si>
  <si>
    <t>Апартамент No.Б9</t>
  </si>
  <si>
    <t>Застр.  площ</t>
  </si>
  <si>
    <t>Еast and West</t>
  </si>
  <si>
    <t>Изток и Запад</t>
  </si>
  <si>
    <t>Кухненски бокс с трапезария и дневна, спалня, баня с тоалетна,  коридор и две тераси.</t>
  </si>
  <si>
    <t>kitchenette with living room, bedroom,  wc with bathroom, corridor and 2 balconies</t>
  </si>
  <si>
    <t>Апартамент No.В4</t>
  </si>
  <si>
    <t>Apartment No.Б7</t>
  </si>
  <si>
    <t>Apartment No.В4</t>
  </si>
  <si>
    <t>Stage- finishing construction works</t>
  </si>
  <si>
    <t>етап Довършителни работи</t>
  </si>
  <si>
    <t>Апартамент No.А13</t>
  </si>
  <si>
    <t>Кухненски бокс с трапезария и дневна, две спални, баня с тоалетна, тоалетна,  коридор и две тераси.</t>
  </si>
  <si>
    <t>Север и изток</t>
  </si>
  <si>
    <t>Apartment No.А13</t>
  </si>
  <si>
    <t>kitchenette with living room, 2 bedroom,  wc with bathroom, wc, corridor and 2 balconies.</t>
  </si>
  <si>
    <t>kitchenette with living room, bedroom,  wc with bathroom, corridor and  balconie</t>
  </si>
  <si>
    <t>North and east</t>
  </si>
  <si>
    <t>сутерен</t>
  </si>
  <si>
    <t>ПМ24</t>
  </si>
  <si>
    <t>Parking place 24</t>
  </si>
  <si>
    <t>underground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</si>
</sst>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[$€-2]\ #,##0.00_);[Red]\([$€-2]\ #,##0.00\)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L24" sqref="L24"/>
    </sheetView>
  </sheetViews>
  <sheetFormatPr defaultColWidth="9.140625" defaultRowHeight="12.75"/>
  <cols>
    <col min="1" max="1" width="3.00390625" style="1" bestFit="1" customWidth="1"/>
    <col min="2" max="2" width="15.140625" style="1" bestFit="1" customWidth="1"/>
    <col min="3" max="3" width="6.7109375" style="1" bestFit="1" customWidth="1"/>
    <col min="4" max="4" width="9.57421875" style="1" customWidth="1"/>
    <col min="5" max="6" width="7.421875" style="1" bestFit="1" customWidth="1"/>
    <col min="7" max="7" width="8.140625" style="1" bestFit="1" customWidth="1"/>
    <col min="8" max="8" width="5.7109375" style="1" customWidth="1"/>
    <col min="9" max="9" width="7.28125" style="1" customWidth="1"/>
    <col min="10" max="10" width="37.57421875" style="1" customWidth="1"/>
    <col min="11" max="16384" width="9.140625" style="1" customWidth="1"/>
  </cols>
  <sheetData>
    <row r="1" ht="12.75">
      <c r="B1" s="1" t="s">
        <v>75</v>
      </c>
    </row>
    <row r="2" spans="1:13" ht="25.5">
      <c r="A2" s="7" t="s">
        <v>0</v>
      </c>
      <c r="B2" s="7" t="s">
        <v>1</v>
      </c>
      <c r="C2" s="7" t="s">
        <v>2</v>
      </c>
      <c r="D2" s="7" t="s">
        <v>3</v>
      </c>
      <c r="E2" s="5" t="s">
        <v>4</v>
      </c>
      <c r="F2" s="4" t="s">
        <v>5</v>
      </c>
      <c r="G2" s="4" t="s">
        <v>17</v>
      </c>
      <c r="H2" s="4" t="s">
        <v>13</v>
      </c>
      <c r="I2" s="4" t="s">
        <v>10</v>
      </c>
      <c r="J2" s="5" t="s">
        <v>6</v>
      </c>
      <c r="K2" s="7" t="s">
        <v>7</v>
      </c>
      <c r="L2" s="10" t="s">
        <v>8</v>
      </c>
      <c r="M2" s="10"/>
    </row>
    <row r="3" spans="1:13" ht="38.25" hidden="1">
      <c r="A3" s="18">
        <v>4</v>
      </c>
      <c r="B3" s="12" t="s">
        <v>19</v>
      </c>
      <c r="C3" s="13" t="s">
        <v>14</v>
      </c>
      <c r="D3" s="14">
        <v>2</v>
      </c>
      <c r="E3" s="15">
        <v>120.03</v>
      </c>
      <c r="F3" s="16">
        <v>102.9</v>
      </c>
      <c r="G3" s="16">
        <v>17.13</v>
      </c>
      <c r="H3" s="16">
        <v>3.4</v>
      </c>
      <c r="I3" s="16"/>
      <c r="J3" s="14" t="s">
        <v>20</v>
      </c>
      <c r="K3" s="14" t="s">
        <v>16</v>
      </c>
      <c r="L3" s="14">
        <f>E3*690+H3*300</f>
        <v>83840.7</v>
      </c>
      <c r="M3" s="14"/>
    </row>
    <row r="4" spans="1:13" ht="38.25" hidden="1">
      <c r="A4" s="18">
        <v>8</v>
      </c>
      <c r="B4" s="2" t="s">
        <v>39</v>
      </c>
      <c r="C4" s="3" t="s">
        <v>14</v>
      </c>
      <c r="D4" s="12">
        <v>4</v>
      </c>
      <c r="E4" s="15">
        <v>113.62</v>
      </c>
      <c r="F4" s="16">
        <v>97.4</v>
      </c>
      <c r="G4" s="16">
        <v>16.22</v>
      </c>
      <c r="H4" s="16"/>
      <c r="I4" s="16"/>
      <c r="J4" s="14" t="s">
        <v>21</v>
      </c>
      <c r="K4" s="14" t="s">
        <v>16</v>
      </c>
      <c r="L4" s="14">
        <f>E4*690+H4*300</f>
        <v>78397.8</v>
      </c>
      <c r="M4" s="14"/>
    </row>
    <row r="5" spans="1:13" ht="38.25" hidden="1">
      <c r="A5" s="18">
        <v>9</v>
      </c>
      <c r="B5" s="2" t="s">
        <v>40</v>
      </c>
      <c r="C5" s="3" t="s">
        <v>14</v>
      </c>
      <c r="D5" s="12">
        <v>4</v>
      </c>
      <c r="E5" s="15">
        <v>80.96</v>
      </c>
      <c r="F5" s="16">
        <v>69.4</v>
      </c>
      <c r="G5" s="16">
        <v>11.56</v>
      </c>
      <c r="H5" s="16">
        <v>3.4</v>
      </c>
      <c r="I5" s="16"/>
      <c r="J5" s="14" t="s">
        <v>18</v>
      </c>
      <c r="K5" s="14" t="s">
        <v>12</v>
      </c>
      <c r="L5" s="14">
        <f>E5*740+H5*300</f>
        <v>60930.399999999994</v>
      </c>
      <c r="M5" s="14"/>
    </row>
    <row r="6" spans="1:13" ht="39" customHeight="1" hidden="1">
      <c r="A6" s="18">
        <v>10</v>
      </c>
      <c r="B6" s="2" t="s">
        <v>41</v>
      </c>
      <c r="C6" s="3" t="s">
        <v>14</v>
      </c>
      <c r="D6" s="12">
        <v>6</v>
      </c>
      <c r="E6" s="15">
        <v>113.85</v>
      </c>
      <c r="F6" s="16">
        <v>97.6</v>
      </c>
      <c r="G6" s="16">
        <v>16.25</v>
      </c>
      <c r="H6" s="16">
        <v>3</v>
      </c>
      <c r="I6" s="16"/>
      <c r="J6" s="14" t="s">
        <v>15</v>
      </c>
      <c r="K6" s="14" t="s">
        <v>16</v>
      </c>
      <c r="L6" s="14">
        <f>E6*690+H6*300</f>
        <v>79456.5</v>
      </c>
      <c r="M6" s="14"/>
    </row>
    <row r="7" spans="1:13" ht="38.25" hidden="1">
      <c r="A7" s="18">
        <v>11</v>
      </c>
      <c r="B7" s="2" t="s">
        <v>42</v>
      </c>
      <c r="C7" s="3" t="s">
        <v>14</v>
      </c>
      <c r="D7" s="12">
        <v>7</v>
      </c>
      <c r="E7" s="17">
        <v>116.42</v>
      </c>
      <c r="F7" s="16">
        <v>99.8</v>
      </c>
      <c r="G7" s="16">
        <v>16.62</v>
      </c>
      <c r="H7" s="16">
        <v>2.8</v>
      </c>
      <c r="I7" s="16"/>
      <c r="J7" s="14" t="s">
        <v>15</v>
      </c>
      <c r="K7" s="14" t="s">
        <v>16</v>
      </c>
      <c r="L7" s="14">
        <f>E7*690+H7*300</f>
        <v>81169.8</v>
      </c>
      <c r="M7" s="14"/>
    </row>
    <row r="8" spans="1:13" ht="38.25" hidden="1">
      <c r="A8" s="18">
        <v>12</v>
      </c>
      <c r="B8" s="2" t="s">
        <v>43</v>
      </c>
      <c r="C8" s="3" t="s">
        <v>14</v>
      </c>
      <c r="D8" s="12">
        <v>7</v>
      </c>
      <c r="E8" s="15">
        <v>125.05</v>
      </c>
      <c r="F8" s="16">
        <v>107.2</v>
      </c>
      <c r="G8" s="16">
        <v>17.85</v>
      </c>
      <c r="H8" s="16">
        <v>4.3</v>
      </c>
      <c r="I8" s="16"/>
      <c r="J8" s="14" t="s">
        <v>22</v>
      </c>
      <c r="K8" s="14" t="s">
        <v>11</v>
      </c>
      <c r="L8" s="14">
        <f>E8*740+H8*300</f>
        <v>93827</v>
      </c>
      <c r="M8" s="14"/>
    </row>
    <row r="9" spans="1:13" ht="38.25" hidden="1">
      <c r="A9" s="18">
        <v>13</v>
      </c>
      <c r="B9" s="2" t="s">
        <v>44</v>
      </c>
      <c r="C9" s="3" t="s">
        <v>14</v>
      </c>
      <c r="D9" s="14">
        <v>7</v>
      </c>
      <c r="E9" s="15">
        <v>80.96</v>
      </c>
      <c r="F9" s="16">
        <v>69.4</v>
      </c>
      <c r="G9" s="16">
        <v>11.56</v>
      </c>
      <c r="H9" s="16">
        <v>3.4</v>
      </c>
      <c r="I9" s="16"/>
      <c r="J9" s="14" t="s">
        <v>18</v>
      </c>
      <c r="K9" s="14" t="s">
        <v>12</v>
      </c>
      <c r="L9" s="14">
        <f>E9*740+H9*300</f>
        <v>60930.399999999994</v>
      </c>
      <c r="M9" s="14"/>
    </row>
    <row r="10" spans="1:13" s="33" customFormat="1" ht="25.5">
      <c r="A10" s="18">
        <v>1</v>
      </c>
      <c r="B10" s="2" t="s">
        <v>80</v>
      </c>
      <c r="C10" s="3" t="s">
        <v>14</v>
      </c>
      <c r="D10" s="24">
        <v>4</v>
      </c>
      <c r="E10" s="32">
        <v>113.62</v>
      </c>
      <c r="F10" s="26">
        <v>97.4</v>
      </c>
      <c r="G10" s="26">
        <v>16.22</v>
      </c>
      <c r="H10" s="26"/>
      <c r="I10" s="26"/>
      <c r="J10" s="20" t="s">
        <v>81</v>
      </c>
      <c r="K10" s="24" t="s">
        <v>83</v>
      </c>
      <c r="L10" s="6">
        <f>E10*1300+H10*300</f>
        <v>147706</v>
      </c>
      <c r="M10" s="24"/>
    </row>
    <row r="11" spans="1:13" ht="23.25" customHeight="1">
      <c r="A11" s="18">
        <v>2</v>
      </c>
      <c r="B11" s="2" t="s">
        <v>73</v>
      </c>
      <c r="C11" s="3" t="s">
        <v>14</v>
      </c>
      <c r="D11" s="3">
        <v>2</v>
      </c>
      <c r="E11" s="9">
        <v>116.42</v>
      </c>
      <c r="F11" s="8">
        <v>96</v>
      </c>
      <c r="G11" s="8">
        <v>20.42</v>
      </c>
      <c r="H11" s="8"/>
      <c r="I11" s="8"/>
      <c r="J11" s="20" t="s">
        <v>82</v>
      </c>
      <c r="K11" s="6" t="s">
        <v>9</v>
      </c>
      <c r="L11" s="6">
        <f>E11*1200+H11*300</f>
        <v>139704</v>
      </c>
      <c r="M11" s="6"/>
    </row>
    <row r="12" spans="1:13" ht="25.5" hidden="1">
      <c r="A12" s="11">
        <v>32.4</v>
      </c>
      <c r="B12" s="12" t="s">
        <v>23</v>
      </c>
      <c r="C12" s="3" t="s">
        <v>14</v>
      </c>
      <c r="D12" s="14" t="s">
        <v>24</v>
      </c>
      <c r="E12" s="17">
        <v>31.63</v>
      </c>
      <c r="F12" s="16">
        <v>13.2</v>
      </c>
      <c r="G12" s="16">
        <v>18.43</v>
      </c>
      <c r="H12" s="16"/>
      <c r="I12" s="16"/>
      <c r="J12" s="13"/>
      <c r="K12" s="6" t="s">
        <v>9</v>
      </c>
      <c r="L12" s="13">
        <v>8000</v>
      </c>
      <c r="M12" s="13"/>
    </row>
    <row r="13" spans="1:13" ht="25.5">
      <c r="A13" s="28">
        <v>3</v>
      </c>
      <c r="B13" s="2" t="s">
        <v>74</v>
      </c>
      <c r="C13" s="3" t="s">
        <v>14</v>
      </c>
      <c r="D13" s="24">
        <v>2</v>
      </c>
      <c r="E13" s="25">
        <v>77.95</v>
      </c>
      <c r="F13" s="26">
        <v>63.8</v>
      </c>
      <c r="G13" s="26">
        <v>14.15</v>
      </c>
      <c r="H13" s="26">
        <v>3</v>
      </c>
      <c r="I13" s="26"/>
      <c r="J13" s="20" t="s">
        <v>71</v>
      </c>
      <c r="K13" s="6" t="s">
        <v>68</v>
      </c>
      <c r="L13" s="27">
        <f>E13*1300+H13*300</f>
        <v>102235</v>
      </c>
      <c r="M13" s="6"/>
    </row>
    <row r="14" spans="1:13" ht="38.25">
      <c r="A14" s="18">
        <v>4</v>
      </c>
      <c r="B14" s="2" t="s">
        <v>57</v>
      </c>
      <c r="C14" s="3" t="s">
        <v>14</v>
      </c>
      <c r="D14" s="2" t="s">
        <v>59</v>
      </c>
      <c r="E14" s="9">
        <v>144.86</v>
      </c>
      <c r="F14" s="8">
        <v>119.45</v>
      </c>
      <c r="G14" s="8">
        <v>25.41</v>
      </c>
      <c r="H14" s="8"/>
      <c r="I14" s="8"/>
      <c r="J14" s="20" t="s">
        <v>60</v>
      </c>
      <c r="K14" s="6" t="s">
        <v>62</v>
      </c>
      <c r="L14" s="6">
        <f>(E14-45.95)*1300+45.95*600</f>
        <v>156153</v>
      </c>
      <c r="M14" s="6"/>
    </row>
    <row r="15" spans="1:13" ht="38.25">
      <c r="A15" s="18">
        <v>5</v>
      </c>
      <c r="B15" s="2" t="s">
        <v>58</v>
      </c>
      <c r="C15" s="3" t="s">
        <v>14</v>
      </c>
      <c r="D15" s="2" t="s">
        <v>59</v>
      </c>
      <c r="E15" s="9">
        <v>120.11</v>
      </c>
      <c r="F15" s="8">
        <v>99.04</v>
      </c>
      <c r="G15" s="8">
        <v>21.07</v>
      </c>
      <c r="H15" s="8"/>
      <c r="I15" s="8"/>
      <c r="J15" s="20" t="s">
        <v>61</v>
      </c>
      <c r="K15" s="6" t="s">
        <v>11</v>
      </c>
      <c r="L15" s="6">
        <f>(120.11-43.24)*1300+43.24*600</f>
        <v>125875</v>
      </c>
      <c r="M15" s="6"/>
    </row>
    <row r="16" spans="1:13" ht="12.75">
      <c r="A16" s="18">
        <v>6</v>
      </c>
      <c r="B16" s="2" t="s">
        <v>86</v>
      </c>
      <c r="C16" s="3" t="s">
        <v>14</v>
      </c>
      <c r="D16" s="18" t="s">
        <v>87</v>
      </c>
      <c r="E16" s="9">
        <v>31.63</v>
      </c>
      <c r="F16" s="8">
        <v>13.2</v>
      </c>
      <c r="G16" s="8">
        <v>18.43</v>
      </c>
      <c r="H16" s="18"/>
      <c r="I16" s="18"/>
      <c r="J16" s="18"/>
      <c r="K16" s="18"/>
      <c r="L16" s="6">
        <v>15000</v>
      </c>
      <c r="M16" s="18"/>
    </row>
  </sheetData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.00390625" style="1" bestFit="1" customWidth="1"/>
    <col min="2" max="2" width="15.140625" style="1" bestFit="1" customWidth="1"/>
    <col min="3" max="3" width="6.7109375" style="1" bestFit="1" customWidth="1"/>
    <col min="4" max="4" width="9.57421875" style="1" customWidth="1"/>
    <col min="5" max="6" width="7.421875" style="1" bestFit="1" customWidth="1"/>
    <col min="7" max="7" width="8.140625" style="1" bestFit="1" customWidth="1"/>
    <col min="8" max="8" width="5.7109375" style="1" customWidth="1"/>
    <col min="9" max="9" width="7.28125" style="1" customWidth="1"/>
    <col min="10" max="10" width="38.00390625" style="1" customWidth="1"/>
    <col min="11" max="16384" width="9.140625" style="1" customWidth="1"/>
  </cols>
  <sheetData>
    <row r="1" ht="15.75">
      <c r="B1" s="29" t="s">
        <v>76</v>
      </c>
    </row>
    <row r="2" spans="1:13" ht="25.5">
      <c r="A2" s="22" t="s">
        <v>0</v>
      </c>
      <c r="B2" s="22" t="s">
        <v>25</v>
      </c>
      <c r="C2" s="22" t="s">
        <v>26</v>
      </c>
      <c r="D2" s="22" t="s">
        <v>27</v>
      </c>
      <c r="E2" s="30" t="s">
        <v>28</v>
      </c>
      <c r="F2" s="31" t="s">
        <v>67</v>
      </c>
      <c r="G2" s="31" t="s">
        <v>29</v>
      </c>
      <c r="H2" s="31" t="s">
        <v>30</v>
      </c>
      <c r="I2" s="31" t="s">
        <v>31</v>
      </c>
      <c r="J2" s="30" t="s">
        <v>25</v>
      </c>
      <c r="K2" s="22" t="s">
        <v>32</v>
      </c>
      <c r="L2" s="23" t="s">
        <v>33</v>
      </c>
      <c r="M2" s="23"/>
    </row>
    <row r="3" spans="1:13" ht="38.25" hidden="1">
      <c r="A3" s="18">
        <v>4</v>
      </c>
      <c r="B3" s="12" t="s">
        <v>34</v>
      </c>
      <c r="C3" s="3" t="s">
        <v>35</v>
      </c>
      <c r="D3" s="14">
        <v>2</v>
      </c>
      <c r="E3" s="15">
        <v>120.03</v>
      </c>
      <c r="F3" s="16">
        <v>102.9</v>
      </c>
      <c r="G3" s="16">
        <v>17.13</v>
      </c>
      <c r="H3" s="16">
        <v>3.4</v>
      </c>
      <c r="I3" s="16"/>
      <c r="J3" s="19" t="s">
        <v>20</v>
      </c>
      <c r="K3" s="14" t="s">
        <v>16</v>
      </c>
      <c r="L3" s="14">
        <f>E3*690+H3*300</f>
        <v>83840.7</v>
      </c>
      <c r="M3" s="14"/>
    </row>
    <row r="4" spans="1:13" ht="38.25" hidden="1">
      <c r="A4" s="18">
        <v>10</v>
      </c>
      <c r="B4" s="2" t="s">
        <v>45</v>
      </c>
      <c r="C4" s="3" t="s">
        <v>35</v>
      </c>
      <c r="D4" s="12">
        <v>4</v>
      </c>
      <c r="E4" s="15">
        <v>113.62</v>
      </c>
      <c r="F4" s="16">
        <v>97.4</v>
      </c>
      <c r="G4" s="16">
        <v>16.22</v>
      </c>
      <c r="H4" s="16"/>
      <c r="I4" s="16"/>
      <c r="J4" s="19" t="s">
        <v>21</v>
      </c>
      <c r="K4" s="6" t="s">
        <v>36</v>
      </c>
      <c r="L4" s="14">
        <f>E4*690+H4*300</f>
        <v>78397.8</v>
      </c>
      <c r="M4" s="14"/>
    </row>
    <row r="5" spans="1:13" ht="38.25" hidden="1">
      <c r="A5" s="18">
        <v>11</v>
      </c>
      <c r="B5" s="2" t="s">
        <v>46</v>
      </c>
      <c r="C5" s="3" t="s">
        <v>35</v>
      </c>
      <c r="D5" s="12">
        <v>4</v>
      </c>
      <c r="E5" s="15">
        <v>80.96</v>
      </c>
      <c r="F5" s="16">
        <v>69.4</v>
      </c>
      <c r="G5" s="16">
        <v>11.56</v>
      </c>
      <c r="H5" s="16">
        <v>3.4</v>
      </c>
      <c r="I5" s="16"/>
      <c r="J5" s="19" t="s">
        <v>18</v>
      </c>
      <c r="K5" s="6" t="s">
        <v>36</v>
      </c>
      <c r="L5" s="14">
        <f>E5*740+H5*300</f>
        <v>60930.399999999994</v>
      </c>
      <c r="M5" s="14"/>
    </row>
    <row r="6" spans="1:13" ht="39" customHeight="1" hidden="1">
      <c r="A6" s="18">
        <v>12</v>
      </c>
      <c r="B6" s="2" t="s">
        <v>47</v>
      </c>
      <c r="C6" s="3" t="s">
        <v>35</v>
      </c>
      <c r="D6" s="12">
        <v>6</v>
      </c>
      <c r="E6" s="15">
        <v>113.85</v>
      </c>
      <c r="F6" s="16">
        <v>97.6</v>
      </c>
      <c r="G6" s="16">
        <v>16.25</v>
      </c>
      <c r="H6" s="16">
        <v>3</v>
      </c>
      <c r="I6" s="16"/>
      <c r="J6" s="19" t="s">
        <v>15</v>
      </c>
      <c r="K6" s="6" t="s">
        <v>36</v>
      </c>
      <c r="L6" s="14">
        <f>E6*690+H6*300</f>
        <v>79456.5</v>
      </c>
      <c r="M6" s="14"/>
    </row>
    <row r="7" spans="1:13" ht="38.25" hidden="1">
      <c r="A7" s="18">
        <v>13</v>
      </c>
      <c r="B7" s="2" t="s">
        <v>48</v>
      </c>
      <c r="C7" s="3" t="s">
        <v>35</v>
      </c>
      <c r="D7" s="12">
        <v>7</v>
      </c>
      <c r="E7" s="17">
        <v>116.42</v>
      </c>
      <c r="F7" s="16">
        <v>99.8</v>
      </c>
      <c r="G7" s="16">
        <v>16.62</v>
      </c>
      <c r="H7" s="16">
        <v>2.8</v>
      </c>
      <c r="I7" s="16"/>
      <c r="J7" s="19" t="s">
        <v>15</v>
      </c>
      <c r="K7" s="6" t="s">
        <v>36</v>
      </c>
      <c r="L7" s="14">
        <f>E7*690+H7*300</f>
        <v>81169.8</v>
      </c>
      <c r="M7" s="14"/>
    </row>
    <row r="8" spans="1:13" ht="38.25" hidden="1">
      <c r="A8" s="18">
        <v>14</v>
      </c>
      <c r="B8" s="2" t="s">
        <v>49</v>
      </c>
      <c r="C8" s="3" t="s">
        <v>35</v>
      </c>
      <c r="D8" s="12">
        <v>7</v>
      </c>
      <c r="E8" s="15">
        <v>125.05</v>
      </c>
      <c r="F8" s="16">
        <v>107.2</v>
      </c>
      <c r="G8" s="16">
        <v>17.85</v>
      </c>
      <c r="H8" s="16">
        <v>4.3</v>
      </c>
      <c r="I8" s="16"/>
      <c r="J8" s="19" t="s">
        <v>22</v>
      </c>
      <c r="K8" s="6" t="s">
        <v>36</v>
      </c>
      <c r="L8" s="14">
        <f>E8*740+H8*300</f>
        <v>93827</v>
      </c>
      <c r="M8" s="14"/>
    </row>
    <row r="9" spans="1:13" ht="38.25" hidden="1">
      <c r="A9" s="18">
        <v>6</v>
      </c>
      <c r="B9" s="2" t="s">
        <v>50</v>
      </c>
      <c r="C9" s="3" t="s">
        <v>35</v>
      </c>
      <c r="D9" s="14">
        <v>7</v>
      </c>
      <c r="E9" s="15">
        <v>80.96</v>
      </c>
      <c r="F9" s="16">
        <v>69.4</v>
      </c>
      <c r="G9" s="16">
        <v>11.56</v>
      </c>
      <c r="H9" s="16">
        <v>3.4</v>
      </c>
      <c r="I9" s="16"/>
      <c r="J9" s="19" t="s">
        <v>18</v>
      </c>
      <c r="K9" s="6" t="s">
        <v>36</v>
      </c>
      <c r="L9" s="14">
        <f>E9*740+H9*300</f>
        <v>60930.399999999994</v>
      </c>
      <c r="M9" s="14"/>
    </row>
    <row r="10" spans="1:13" ht="38.25">
      <c r="A10" s="18">
        <v>1</v>
      </c>
      <c r="B10" s="2" t="s">
        <v>77</v>
      </c>
      <c r="C10" s="3" t="s">
        <v>35</v>
      </c>
      <c r="D10" s="24">
        <v>4</v>
      </c>
      <c r="E10" s="32">
        <v>113.62</v>
      </c>
      <c r="F10" s="26">
        <v>97.4</v>
      </c>
      <c r="G10" s="26">
        <v>16.22</v>
      </c>
      <c r="H10" s="26"/>
      <c r="I10" s="26"/>
      <c r="J10" s="20" t="s">
        <v>78</v>
      </c>
      <c r="K10" s="24" t="s">
        <v>79</v>
      </c>
      <c r="L10" s="6">
        <f>E10*1300+H10*300</f>
        <v>147706</v>
      </c>
      <c r="M10" s="24"/>
    </row>
    <row r="11" spans="1:13" ht="39" customHeight="1">
      <c r="A11" s="18">
        <v>2</v>
      </c>
      <c r="B11" s="2" t="s">
        <v>64</v>
      </c>
      <c r="C11" s="3" t="s">
        <v>35</v>
      </c>
      <c r="D11" s="3">
        <v>2</v>
      </c>
      <c r="E11" s="9">
        <v>116.42</v>
      </c>
      <c r="F11" s="8">
        <v>96</v>
      </c>
      <c r="G11" s="8">
        <v>20.42</v>
      </c>
      <c r="H11" s="8"/>
      <c r="I11" s="8"/>
      <c r="J11" s="20" t="s">
        <v>38</v>
      </c>
      <c r="K11" s="6" t="s">
        <v>37</v>
      </c>
      <c r="L11" s="6">
        <f>E11*1200+H11*300</f>
        <v>139704</v>
      </c>
      <c r="M11" s="6"/>
    </row>
    <row r="12" spans="1:13" ht="38.25" hidden="1">
      <c r="A12" s="18">
        <v>13</v>
      </c>
      <c r="B12" s="2" t="s">
        <v>65</v>
      </c>
      <c r="C12" s="3" t="s">
        <v>35</v>
      </c>
      <c r="D12" s="14">
        <v>5</v>
      </c>
      <c r="E12" s="15">
        <v>84.17</v>
      </c>
      <c r="F12" s="16">
        <v>69.4</v>
      </c>
      <c r="G12" s="16">
        <v>14.77</v>
      </c>
      <c r="H12" s="16">
        <v>3.6</v>
      </c>
      <c r="I12" s="16"/>
      <c r="J12" s="19" t="s">
        <v>18</v>
      </c>
      <c r="K12" s="14" t="s">
        <v>12</v>
      </c>
      <c r="L12" s="14">
        <f>E12*740+H12*300</f>
        <v>63365.8</v>
      </c>
      <c r="M12" s="14"/>
    </row>
    <row r="13" spans="1:13" ht="25.5" hidden="1">
      <c r="A13" s="33"/>
      <c r="B13" s="2" t="s">
        <v>66</v>
      </c>
      <c r="C13" s="3" t="s">
        <v>35</v>
      </c>
      <c r="D13" s="14" t="s">
        <v>24</v>
      </c>
      <c r="E13" s="17">
        <v>31.63</v>
      </c>
      <c r="F13" s="16">
        <v>13.2</v>
      </c>
      <c r="G13" s="16">
        <v>18.43</v>
      </c>
      <c r="H13" s="16"/>
      <c r="I13" s="16"/>
      <c r="J13" s="21"/>
      <c r="K13" s="13"/>
      <c r="L13" s="13">
        <v>8000</v>
      </c>
      <c r="M13" s="13"/>
    </row>
    <row r="14" spans="1:13" ht="25.5">
      <c r="A14" s="18">
        <v>3</v>
      </c>
      <c r="B14" s="2" t="s">
        <v>72</v>
      </c>
      <c r="C14" s="3" t="s">
        <v>35</v>
      </c>
      <c r="D14" s="24">
        <v>2</v>
      </c>
      <c r="E14" s="25">
        <v>77.95</v>
      </c>
      <c r="F14" s="26">
        <v>63.8</v>
      </c>
      <c r="G14" s="26">
        <v>14.15</v>
      </c>
      <c r="H14" s="26">
        <v>3</v>
      </c>
      <c r="I14" s="26"/>
      <c r="J14" s="20" t="s">
        <v>70</v>
      </c>
      <c r="K14" s="6" t="s">
        <v>69</v>
      </c>
      <c r="L14" s="27">
        <f>E14*1300+H14*300</f>
        <v>102235</v>
      </c>
      <c r="M14" s="6"/>
    </row>
    <row r="15" spans="1:13" ht="51">
      <c r="A15" s="18">
        <v>4</v>
      </c>
      <c r="B15" s="2" t="s">
        <v>51</v>
      </c>
      <c r="C15" s="3" t="s">
        <v>35</v>
      </c>
      <c r="D15" s="2" t="s">
        <v>52</v>
      </c>
      <c r="E15" s="9">
        <v>144.86</v>
      </c>
      <c r="F15" s="8">
        <v>119.45</v>
      </c>
      <c r="G15" s="8">
        <v>25.41</v>
      </c>
      <c r="H15" s="8"/>
      <c r="I15" s="8"/>
      <c r="J15" s="20" t="s">
        <v>53</v>
      </c>
      <c r="K15" s="6" t="s">
        <v>54</v>
      </c>
      <c r="L15" s="6">
        <f>(E15-45.95)*1300+45.95*600</f>
        <v>156153</v>
      </c>
      <c r="M15" s="6"/>
    </row>
    <row r="16" spans="1:13" ht="51">
      <c r="A16" s="18">
        <v>5</v>
      </c>
      <c r="B16" s="2" t="s">
        <v>63</v>
      </c>
      <c r="C16" s="3" t="s">
        <v>35</v>
      </c>
      <c r="D16" s="2" t="s">
        <v>52</v>
      </c>
      <c r="E16" s="9">
        <v>120.11</v>
      </c>
      <c r="F16" s="8">
        <v>99.04</v>
      </c>
      <c r="G16" s="8">
        <v>21.07</v>
      </c>
      <c r="H16" s="8"/>
      <c r="I16" s="8"/>
      <c r="J16" s="20" t="s">
        <v>55</v>
      </c>
      <c r="K16" s="6" t="s">
        <v>56</v>
      </c>
      <c r="L16" s="6">
        <f>(120.11-43.24)*1300+43.24*600</f>
        <v>125875</v>
      </c>
      <c r="M16" s="6"/>
    </row>
    <row r="17" spans="1:13" ht="12.75">
      <c r="A17" s="18">
        <v>6</v>
      </c>
      <c r="B17" s="2" t="s">
        <v>85</v>
      </c>
      <c r="C17" s="18" t="s">
        <v>35</v>
      </c>
      <c r="D17" s="18" t="s">
        <v>84</v>
      </c>
      <c r="E17" s="9">
        <v>31.63</v>
      </c>
      <c r="F17" s="8">
        <v>13.2</v>
      </c>
      <c r="G17" s="8">
        <v>18.43</v>
      </c>
      <c r="H17" s="18"/>
      <c r="I17" s="18"/>
      <c r="J17" s="18"/>
      <c r="K17" s="18"/>
      <c r="L17" s="6">
        <v>15000</v>
      </c>
      <c r="M17" s="18"/>
    </row>
  </sheetData>
  <printOptions/>
  <pageMargins left="0.5511811023622047" right="0.5511811023622047" top="1.5748031496062993" bottom="0.3937007874015748" header="0.5118110236220472" footer="0.5118110236220472"/>
  <pageSetup horizontalDpi="600" verticalDpi="600" orientation="landscape" paperSize="9" r:id="rId1"/>
  <headerFooter alignWithMargins="0">
    <oddHeader>&amp;C&amp;12Жилищна сграда&amp;10 
&amp;"Arial,Bold"&amp;14ВОДОПАД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aspekti</dc:creator>
  <cp:keywords/>
  <dc:description/>
  <cp:lastModifiedBy>aspecti</cp:lastModifiedBy>
  <cp:lastPrinted>2008-10-02T09:25:43Z</cp:lastPrinted>
  <dcterms:created xsi:type="dcterms:W3CDTF">2006-09-15T09:04:27Z</dcterms:created>
  <dcterms:modified xsi:type="dcterms:W3CDTF">2008-11-05T13:07:02Z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1231256776</vt:i4>
  </property>
  <property fmtid="{D5CDD505-2E9C-101B-9397-08002B2CF9AE}" pid="3" name="_EmailSubject">
    <vt:lpwstr>Жил. сграда "Водопад"</vt:lpwstr>
  </property>
  <property fmtid="{D5CDD505-2E9C-101B-9397-08002B2CF9AE}" pid="4" name="_AuthorEmail">
    <vt:lpwstr>aspecti@aspectiplus.bg</vt:lpwstr>
  </property>
  <property fmtid="{D5CDD505-2E9C-101B-9397-08002B2CF9AE}" pid="5" name="_AuthorEmailDisplayName">
    <vt:lpwstr>Aspecti Plus Ltd.</vt:lpwstr>
  </property>
  <property fmtid="{D5CDD505-2E9C-101B-9397-08002B2CF9AE}" pid="6" name="_ReviewingToolsShownOnce">
    <vt:lpwstr/>
  </property>
</Properties>
</file>